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Hoja1" sheetId="1" r:id="rId1"/>
  </sheets>
  <definedNames>
    <definedName name="solver_adj" localSheetId="0" hidden="1">Hoja1!$N$34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Hoja1!$O$35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10" i="1"/>
  <c r="N35" i="1" l="1"/>
  <c r="O35" i="1" s="1"/>
  <c r="P29" i="1"/>
  <c r="P27" i="1"/>
  <c r="M29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31" i="1"/>
  <c r="E80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65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48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31" i="1"/>
  <c r="K4" i="1" l="1"/>
  <c r="H4" i="1"/>
  <c r="E4" i="1"/>
  <c r="L4" i="1" l="1"/>
</calcChain>
</file>

<file path=xl/comments1.xml><?xml version="1.0" encoding="utf-8"?>
<comments xmlns="http://schemas.openxmlformats.org/spreadsheetml/2006/main">
  <authors>
    <author>Pablo</author>
  </authors>
  <commentList>
    <comment ref="N34" authorId="0">
      <text>
        <r>
          <rPr>
            <b/>
            <sz val="9"/>
            <color indexed="81"/>
            <rFont val="Tahoma"/>
            <family val="2"/>
          </rPr>
          <t>Calculado con solver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<sst xmlns="http://schemas.openxmlformats.org/spreadsheetml/2006/main" count="21" uniqueCount="15">
  <si>
    <t>número</t>
  </si>
  <si>
    <t>apariciones</t>
  </si>
  <si>
    <t>promedio</t>
  </si>
  <si>
    <t>observados</t>
  </si>
  <si>
    <t>esperados</t>
  </si>
  <si>
    <t>discrepancias^2</t>
  </si>
  <si>
    <t>pesos</t>
  </si>
  <si>
    <t>valor del estadístico</t>
  </si>
  <si>
    <t>percentiles chi^2</t>
  </si>
  <si>
    <t>grados</t>
  </si>
  <si>
    <t>alpha</t>
  </si>
  <si>
    <t>p-valor</t>
  </si>
  <si>
    <t>total</t>
  </si>
  <si>
    <t>Resultados de la primitiva</t>
  </si>
  <si>
    <t xml:space="preserve">percentil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</si>
</sst>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7" formatCode="0.00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4F575D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32353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rgb="FFDDDDDD"/>
      </left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rgb="FFDDDDDD"/>
      </left>
      <right/>
      <top/>
      <bottom style="medium">
        <color rgb="FFDDDDDD"/>
      </bottom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DDDDDD"/>
      </bottom>
      <diagonal/>
    </border>
    <border>
      <left style="medium">
        <color indexed="64"/>
      </left>
      <right/>
      <top/>
      <bottom/>
      <diagonal/>
    </border>
    <border>
      <left style="medium">
        <color rgb="FFDDDDDD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DDDDDD"/>
      </left>
      <right style="medium">
        <color indexed="64"/>
      </right>
      <top/>
      <bottom style="medium">
        <color indexed="64"/>
      </bottom>
      <diagonal/>
    </border>
    <border>
      <left style="medium">
        <color rgb="FFDDDDDD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63686C"/>
      </left>
      <right/>
      <top style="medium">
        <color indexed="64"/>
      </top>
      <bottom/>
      <diagonal/>
    </border>
    <border>
      <left style="medium">
        <color rgb="FF63686C"/>
      </left>
      <right style="medium">
        <color indexed="64"/>
      </right>
      <top style="medium">
        <color indexed="64"/>
      </top>
      <bottom/>
      <diagonal/>
    </border>
    <border>
      <left style="medium">
        <color rgb="FFDDDDDD"/>
      </left>
      <right/>
      <top style="medium">
        <color indexed="64"/>
      </top>
      <bottom/>
      <diagonal/>
    </border>
    <border>
      <left style="medium">
        <color rgb="FFDDDDDD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0" fillId="0" borderId="0" xfId="0" applyFont="1"/>
    <xf numFmtId="0" fontId="0" fillId="6" borderId="9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6" borderId="10" xfId="0" applyFont="1" applyFill="1" applyBorder="1" applyAlignment="1">
      <alignment horizontal="center"/>
    </xf>
    <xf numFmtId="0" fontId="0" fillId="2" borderId="2" xfId="0" applyFont="1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7" xfId="0" applyFont="1" applyFill="1" applyBorder="1" applyAlignment="1">
      <alignment horizontal="center"/>
    </xf>
    <xf numFmtId="9" fontId="0" fillId="0" borderId="0" xfId="0" applyNumberFormat="1" applyFont="1"/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10" fontId="4" fillId="2" borderId="21" xfId="1" applyNumberFormat="1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0" fontId="4" fillId="2" borderId="13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0" fontId="4" fillId="2" borderId="15" xfId="1" applyNumberFormat="1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6" borderId="22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22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5" fontId="5" fillId="6" borderId="0" xfId="0" applyNumberFormat="1" applyFont="1" applyFill="1"/>
    <xf numFmtId="167" fontId="0" fillId="0" borderId="0" xfId="0" applyNumberFormat="1" applyFont="1"/>
    <xf numFmtId="164" fontId="5" fillId="6" borderId="0" xfId="0" applyNumberFormat="1" applyFont="1" applyFill="1"/>
    <xf numFmtId="164" fontId="0" fillId="0" borderId="0" xfId="0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2:P80"/>
  <sheetViews>
    <sheetView tabSelected="1" workbookViewId="0">
      <selection activeCell="P29" sqref="P29"/>
    </sheetView>
  </sheetViews>
  <sheetFormatPr baseColWidth="10" defaultRowHeight="15" x14ac:dyDescent="0.25"/>
  <cols>
    <col min="1" max="4" width="11.42578125" style="2"/>
    <col min="5" max="5" width="16.5703125" style="2" customWidth="1"/>
    <col min="6" max="6" width="13" style="2" bestFit="1" customWidth="1"/>
    <col min="7" max="7" width="11.42578125" style="2"/>
    <col min="8" max="8" width="16.42578125" style="2" customWidth="1"/>
    <col min="9" max="10" width="11.42578125" style="2"/>
    <col min="11" max="11" width="14.140625" style="2" customWidth="1"/>
    <col min="12" max="12" width="11.42578125" style="2"/>
    <col min="13" max="13" width="12.42578125" style="2" bestFit="1" customWidth="1"/>
    <col min="14" max="16384" width="11.42578125" style="2"/>
  </cols>
  <sheetData>
    <row r="2" spans="4:12" ht="15.75" thickBot="1" x14ac:dyDescent="0.3"/>
    <row r="3" spans="4:12" x14ac:dyDescent="0.25">
      <c r="L3" s="3" t="s">
        <v>12</v>
      </c>
    </row>
    <row r="4" spans="4:12" ht="15.75" thickBot="1" x14ac:dyDescent="0.3">
      <c r="E4" s="4">
        <f>SUM(E10:E26)</f>
        <v>2070</v>
      </c>
      <c r="F4" s="4"/>
      <c r="G4" s="4"/>
      <c r="H4" s="4">
        <f>SUM(H10:H26)</f>
        <v>2076</v>
      </c>
      <c r="I4" s="4"/>
      <c r="J4" s="4"/>
      <c r="K4" s="4">
        <f>SUM(K10:K24)</f>
        <v>1854</v>
      </c>
      <c r="L4" s="5">
        <f>E4+H4+K4</f>
        <v>6000</v>
      </c>
    </row>
    <row r="7" spans="4:12" ht="15.75" thickBot="1" x14ac:dyDescent="0.3">
      <c r="D7" s="1" t="s">
        <v>13</v>
      </c>
    </row>
    <row r="8" spans="4:12" ht="15.75" thickBot="1" x14ac:dyDescent="0.3">
      <c r="D8" s="6"/>
      <c r="E8" s="7"/>
      <c r="F8" s="7"/>
      <c r="G8" s="7"/>
      <c r="H8" s="7"/>
      <c r="I8" s="7"/>
      <c r="J8" s="7"/>
      <c r="K8" s="7"/>
      <c r="L8" s="8"/>
    </row>
    <row r="9" spans="4:12" ht="15.75" thickBot="1" x14ac:dyDescent="0.3">
      <c r="D9" s="11" t="s">
        <v>0</v>
      </c>
      <c r="E9" s="12" t="s">
        <v>1</v>
      </c>
      <c r="F9" s="13" t="s">
        <v>2</v>
      </c>
      <c r="G9" s="11" t="s">
        <v>0</v>
      </c>
      <c r="H9" s="12" t="s">
        <v>1</v>
      </c>
      <c r="I9" s="13" t="s">
        <v>2</v>
      </c>
      <c r="J9" s="11" t="s">
        <v>0</v>
      </c>
      <c r="K9" s="12" t="s">
        <v>1</v>
      </c>
      <c r="L9" s="13" t="s">
        <v>2</v>
      </c>
    </row>
    <row r="10" spans="4:12" x14ac:dyDescent="0.25">
      <c r="D10" s="14">
        <v>1</v>
      </c>
      <c r="E10" s="15">
        <v>128</v>
      </c>
      <c r="F10" s="16">
        <f>E10/$L$4</f>
        <v>2.1333333333333333E-2</v>
      </c>
      <c r="G10" s="14">
        <v>18</v>
      </c>
      <c r="H10" s="15">
        <v>124</v>
      </c>
      <c r="I10" s="16">
        <f t="shared" ref="I10:I26" si="0">H10/$L$4</f>
        <v>2.0666666666666667E-2</v>
      </c>
      <c r="J10" s="14">
        <v>35</v>
      </c>
      <c r="K10" s="15">
        <v>128</v>
      </c>
      <c r="L10" s="16">
        <f t="shared" ref="L10:L24" si="1">K10/$L$4</f>
        <v>2.1333333333333333E-2</v>
      </c>
    </row>
    <row r="11" spans="4:12" x14ac:dyDescent="0.25">
      <c r="D11" s="17">
        <v>2</v>
      </c>
      <c r="E11" s="18">
        <v>127</v>
      </c>
      <c r="F11" s="19">
        <f t="shared" ref="F11:F26" si="2">E11/$L$4</f>
        <v>2.1166666666666667E-2</v>
      </c>
      <c r="G11" s="17">
        <v>19</v>
      </c>
      <c r="H11" s="18">
        <v>113</v>
      </c>
      <c r="I11" s="19">
        <f t="shared" si="0"/>
        <v>1.8833333333333334E-2</v>
      </c>
      <c r="J11" s="17">
        <v>36</v>
      </c>
      <c r="K11" s="18">
        <v>120</v>
      </c>
      <c r="L11" s="19">
        <f t="shared" si="1"/>
        <v>0.02</v>
      </c>
    </row>
    <row r="12" spans="4:12" x14ac:dyDescent="0.25">
      <c r="D12" s="17">
        <v>3</v>
      </c>
      <c r="E12" s="20">
        <v>128</v>
      </c>
      <c r="F12" s="19">
        <f t="shared" si="2"/>
        <v>2.1333333333333333E-2</v>
      </c>
      <c r="G12" s="17">
        <v>20</v>
      </c>
      <c r="H12" s="20">
        <v>118</v>
      </c>
      <c r="I12" s="19">
        <f t="shared" si="0"/>
        <v>1.9666666666666666E-2</v>
      </c>
      <c r="J12" s="17">
        <v>37</v>
      </c>
      <c r="K12" s="20">
        <v>131</v>
      </c>
      <c r="L12" s="19">
        <f t="shared" si="1"/>
        <v>2.1833333333333333E-2</v>
      </c>
    </row>
    <row r="13" spans="4:12" x14ac:dyDescent="0.25">
      <c r="D13" s="17">
        <v>4</v>
      </c>
      <c r="E13" s="18">
        <v>113</v>
      </c>
      <c r="F13" s="19">
        <f t="shared" si="2"/>
        <v>1.8833333333333334E-2</v>
      </c>
      <c r="G13" s="17">
        <v>21</v>
      </c>
      <c r="H13" s="18">
        <v>130</v>
      </c>
      <c r="I13" s="19">
        <f t="shared" si="0"/>
        <v>2.1666666666666667E-2</v>
      </c>
      <c r="J13" s="17">
        <v>38</v>
      </c>
      <c r="K13" s="18">
        <v>129</v>
      </c>
      <c r="L13" s="19">
        <f t="shared" si="1"/>
        <v>2.1499999999999998E-2</v>
      </c>
    </row>
    <row r="14" spans="4:12" x14ac:dyDescent="0.25">
      <c r="D14" s="17">
        <v>5</v>
      </c>
      <c r="E14" s="20">
        <v>111</v>
      </c>
      <c r="F14" s="19">
        <f t="shared" si="2"/>
        <v>1.8499999999999999E-2</v>
      </c>
      <c r="G14" s="17">
        <v>22</v>
      </c>
      <c r="H14" s="20">
        <v>137</v>
      </c>
      <c r="I14" s="19">
        <f t="shared" si="0"/>
        <v>2.2833333333333334E-2</v>
      </c>
      <c r="J14" s="17">
        <v>39</v>
      </c>
      <c r="K14" s="20">
        <v>121</v>
      </c>
      <c r="L14" s="19">
        <f t="shared" si="1"/>
        <v>2.0166666666666666E-2</v>
      </c>
    </row>
    <row r="15" spans="4:12" x14ac:dyDescent="0.25">
      <c r="D15" s="17">
        <v>6</v>
      </c>
      <c r="E15" s="18">
        <v>115</v>
      </c>
      <c r="F15" s="19">
        <f t="shared" si="2"/>
        <v>1.9166666666666665E-2</v>
      </c>
      <c r="G15" s="17">
        <v>23</v>
      </c>
      <c r="H15" s="18">
        <v>116</v>
      </c>
      <c r="I15" s="19">
        <f t="shared" si="0"/>
        <v>1.9333333333333334E-2</v>
      </c>
      <c r="J15" s="17">
        <v>40</v>
      </c>
      <c r="K15" s="18">
        <v>144</v>
      </c>
      <c r="L15" s="19">
        <f t="shared" si="1"/>
        <v>2.4E-2</v>
      </c>
    </row>
    <row r="16" spans="4:12" x14ac:dyDescent="0.25">
      <c r="D16" s="17">
        <v>7</v>
      </c>
      <c r="E16" s="20">
        <v>133</v>
      </c>
      <c r="F16" s="19">
        <f t="shared" si="2"/>
        <v>2.2166666666666668E-2</v>
      </c>
      <c r="G16" s="17">
        <v>24</v>
      </c>
      <c r="H16" s="20">
        <v>126</v>
      </c>
      <c r="I16" s="19">
        <f t="shared" si="0"/>
        <v>2.1000000000000001E-2</v>
      </c>
      <c r="J16" s="17">
        <v>41</v>
      </c>
      <c r="K16" s="20">
        <v>117</v>
      </c>
      <c r="L16" s="19">
        <f t="shared" si="1"/>
        <v>1.95E-2</v>
      </c>
    </row>
    <row r="17" spans="4:16" x14ac:dyDescent="0.25">
      <c r="D17" s="17">
        <v>8</v>
      </c>
      <c r="E17" s="18">
        <v>116</v>
      </c>
      <c r="F17" s="19">
        <f t="shared" si="2"/>
        <v>1.9333333333333334E-2</v>
      </c>
      <c r="G17" s="17">
        <v>25</v>
      </c>
      <c r="H17" s="18">
        <v>103</v>
      </c>
      <c r="I17" s="19">
        <f t="shared" si="0"/>
        <v>1.7166666666666667E-2</v>
      </c>
      <c r="J17" s="17">
        <v>42</v>
      </c>
      <c r="K17" s="18">
        <v>99</v>
      </c>
      <c r="L17" s="19">
        <f t="shared" si="1"/>
        <v>1.6500000000000001E-2</v>
      </c>
    </row>
    <row r="18" spans="4:16" x14ac:dyDescent="0.25">
      <c r="D18" s="17">
        <v>9</v>
      </c>
      <c r="E18" s="20">
        <v>129</v>
      </c>
      <c r="F18" s="19">
        <f t="shared" si="2"/>
        <v>2.1499999999999998E-2</v>
      </c>
      <c r="G18" s="17">
        <v>26</v>
      </c>
      <c r="H18" s="20">
        <v>128</v>
      </c>
      <c r="I18" s="19">
        <f t="shared" si="0"/>
        <v>2.1333333333333333E-2</v>
      </c>
      <c r="J18" s="17">
        <v>43</v>
      </c>
      <c r="K18" s="20">
        <v>125</v>
      </c>
      <c r="L18" s="19">
        <f t="shared" si="1"/>
        <v>2.0833333333333332E-2</v>
      </c>
    </row>
    <row r="19" spans="4:16" x14ac:dyDescent="0.25">
      <c r="D19" s="17">
        <v>10</v>
      </c>
      <c r="E19" s="18">
        <v>128</v>
      </c>
      <c r="F19" s="19">
        <f t="shared" si="2"/>
        <v>2.1333333333333333E-2</v>
      </c>
      <c r="G19" s="17">
        <v>27</v>
      </c>
      <c r="H19" s="18">
        <v>110</v>
      </c>
      <c r="I19" s="19">
        <f t="shared" si="0"/>
        <v>1.8333333333333333E-2</v>
      </c>
      <c r="J19" s="17">
        <v>44</v>
      </c>
      <c r="K19" s="18">
        <v>120</v>
      </c>
      <c r="L19" s="19">
        <f t="shared" si="1"/>
        <v>0.02</v>
      </c>
    </row>
    <row r="20" spans="4:16" x14ac:dyDescent="0.25">
      <c r="D20" s="17">
        <v>11</v>
      </c>
      <c r="E20" s="20">
        <v>136</v>
      </c>
      <c r="F20" s="19">
        <f t="shared" si="2"/>
        <v>2.2666666666666668E-2</v>
      </c>
      <c r="G20" s="17">
        <v>28</v>
      </c>
      <c r="H20" s="20">
        <v>131</v>
      </c>
      <c r="I20" s="19">
        <f t="shared" si="0"/>
        <v>2.1833333333333333E-2</v>
      </c>
      <c r="J20" s="17">
        <v>45</v>
      </c>
      <c r="K20" s="20">
        <v>138</v>
      </c>
      <c r="L20" s="19">
        <f t="shared" si="1"/>
        <v>2.3E-2</v>
      </c>
    </row>
    <row r="21" spans="4:16" x14ac:dyDescent="0.25">
      <c r="D21" s="17">
        <v>12</v>
      </c>
      <c r="E21" s="18">
        <v>136</v>
      </c>
      <c r="F21" s="19">
        <f t="shared" si="2"/>
        <v>2.2666666666666668E-2</v>
      </c>
      <c r="G21" s="17">
        <v>29</v>
      </c>
      <c r="H21" s="18">
        <v>118</v>
      </c>
      <c r="I21" s="19">
        <f t="shared" si="0"/>
        <v>1.9666666666666666E-2</v>
      </c>
      <c r="J21" s="17">
        <v>46</v>
      </c>
      <c r="K21" s="18">
        <v>109</v>
      </c>
      <c r="L21" s="19">
        <f t="shared" si="1"/>
        <v>1.8166666666666668E-2</v>
      </c>
    </row>
    <row r="22" spans="4:16" x14ac:dyDescent="0.25">
      <c r="D22" s="17">
        <v>13</v>
      </c>
      <c r="E22" s="20">
        <v>103</v>
      </c>
      <c r="F22" s="19">
        <f t="shared" si="2"/>
        <v>1.7166666666666667E-2</v>
      </c>
      <c r="G22" s="17">
        <v>30</v>
      </c>
      <c r="H22" s="20">
        <v>143</v>
      </c>
      <c r="I22" s="19">
        <f t="shared" si="0"/>
        <v>2.3833333333333335E-2</v>
      </c>
      <c r="J22" s="17">
        <v>47</v>
      </c>
      <c r="K22" s="20">
        <v>125</v>
      </c>
      <c r="L22" s="19">
        <f t="shared" si="1"/>
        <v>2.0833333333333332E-2</v>
      </c>
    </row>
    <row r="23" spans="4:16" x14ac:dyDescent="0.25">
      <c r="D23" s="17">
        <v>14</v>
      </c>
      <c r="E23" s="18">
        <v>118</v>
      </c>
      <c r="F23" s="19">
        <f t="shared" si="2"/>
        <v>1.9666666666666666E-2</v>
      </c>
      <c r="G23" s="17">
        <v>31</v>
      </c>
      <c r="H23" s="18">
        <v>125</v>
      </c>
      <c r="I23" s="19">
        <f t="shared" si="0"/>
        <v>2.0833333333333332E-2</v>
      </c>
      <c r="J23" s="17">
        <v>48</v>
      </c>
      <c r="K23" s="18">
        <v>108</v>
      </c>
      <c r="L23" s="19">
        <f t="shared" si="1"/>
        <v>1.7999999999999999E-2</v>
      </c>
    </row>
    <row r="24" spans="4:16" ht="15.75" thickBot="1" x14ac:dyDescent="0.3">
      <c r="D24" s="17">
        <v>15</v>
      </c>
      <c r="E24" s="20">
        <v>124</v>
      </c>
      <c r="F24" s="19">
        <f t="shared" si="2"/>
        <v>2.0666666666666667E-2</v>
      </c>
      <c r="G24" s="17">
        <v>32</v>
      </c>
      <c r="H24" s="20">
        <v>123</v>
      </c>
      <c r="I24" s="19">
        <f t="shared" si="0"/>
        <v>2.0500000000000001E-2</v>
      </c>
      <c r="J24" s="21">
        <v>49</v>
      </c>
      <c r="K24" s="22">
        <v>140</v>
      </c>
      <c r="L24" s="23">
        <f t="shared" si="1"/>
        <v>2.3333333333333334E-2</v>
      </c>
    </row>
    <row r="25" spans="4:16" x14ac:dyDescent="0.25">
      <c r="D25" s="17">
        <v>16</v>
      </c>
      <c r="E25" s="18">
        <v>113</v>
      </c>
      <c r="F25" s="19">
        <f t="shared" si="2"/>
        <v>1.8833333333333334E-2</v>
      </c>
      <c r="G25" s="17">
        <v>33</v>
      </c>
      <c r="H25" s="18">
        <v>115</v>
      </c>
      <c r="I25" s="19">
        <f t="shared" si="0"/>
        <v>1.9166666666666665E-2</v>
      </c>
      <c r="J25" s="24"/>
      <c r="K25" s="18"/>
      <c r="L25" s="25"/>
    </row>
    <row r="26" spans="4:16" ht="15.75" thickBot="1" x14ac:dyDescent="0.3">
      <c r="D26" s="21">
        <v>17</v>
      </c>
      <c r="E26" s="22">
        <v>112</v>
      </c>
      <c r="F26" s="23">
        <f t="shared" si="2"/>
        <v>1.8666666666666668E-2</v>
      </c>
      <c r="G26" s="21">
        <v>34</v>
      </c>
      <c r="H26" s="22">
        <v>116</v>
      </c>
      <c r="I26" s="23">
        <f t="shared" si="0"/>
        <v>1.9333333333333334E-2</v>
      </c>
      <c r="J26" s="26"/>
      <c r="K26" s="27"/>
      <c r="L26" s="9"/>
      <c r="O26" s="2" t="s">
        <v>8</v>
      </c>
    </row>
    <row r="27" spans="4:16" x14ac:dyDescent="0.25">
      <c r="O27" s="2" t="s">
        <v>9</v>
      </c>
      <c r="P27" s="2">
        <f>49-1</f>
        <v>48</v>
      </c>
    </row>
    <row r="28" spans="4:16" x14ac:dyDescent="0.25">
      <c r="O28" s="2" t="s">
        <v>10</v>
      </c>
      <c r="P28" s="10">
        <v>0.05</v>
      </c>
    </row>
    <row r="29" spans="4:16" ht="23.25" x14ac:dyDescent="0.35">
      <c r="K29" s="2" t="s">
        <v>7</v>
      </c>
      <c r="M29" s="38">
        <f>SUM(I31:I79)</f>
        <v>43.496666666666677</v>
      </c>
      <c r="O29" s="2" t="s">
        <v>14</v>
      </c>
      <c r="P29" s="36">
        <f>_xlfn.CHISQ.INV(1-P28,P27)</f>
        <v>65.170768903569837</v>
      </c>
    </row>
    <row r="30" spans="4:16" ht="15.75" thickBot="1" x14ac:dyDescent="0.3">
      <c r="E30" s="4" t="s">
        <v>3</v>
      </c>
      <c r="F30" s="2" t="s">
        <v>4</v>
      </c>
      <c r="G30" s="2" t="s">
        <v>5</v>
      </c>
      <c r="H30" s="2" t="s">
        <v>6</v>
      </c>
    </row>
    <row r="31" spans="4:16" x14ac:dyDescent="0.25">
      <c r="D31" s="3">
        <v>1</v>
      </c>
      <c r="E31" s="28">
        <f>E10</f>
        <v>128</v>
      </c>
      <c r="F31" s="33">
        <f>$E$80/49</f>
        <v>122.44897959183673</v>
      </c>
      <c r="G31" s="4">
        <f>(E31-F31)^2</f>
        <v>30.813827571845092</v>
      </c>
      <c r="H31" s="4">
        <f>1/F31</f>
        <v>8.1666666666666676E-3</v>
      </c>
      <c r="I31" s="4">
        <f>G31*H31</f>
        <v>0.25164625850340161</v>
      </c>
    </row>
    <row r="32" spans="4:16" x14ac:dyDescent="0.25">
      <c r="D32" s="31">
        <v>2</v>
      </c>
      <c r="E32" s="29">
        <f t="shared" ref="E32:E47" si="3">E11</f>
        <v>127</v>
      </c>
      <c r="F32" s="34">
        <f t="shared" ref="F32:F79" si="4">$E$80/49</f>
        <v>122.44897959183673</v>
      </c>
      <c r="G32" s="4">
        <f t="shared" ref="G32:G79" si="5">(E32-F32)^2</f>
        <v>20.711786755518556</v>
      </c>
      <c r="H32" s="4">
        <f t="shared" ref="H32:H79" si="6">1/F32</f>
        <v>8.1666666666666676E-3</v>
      </c>
      <c r="I32" s="4">
        <f t="shared" ref="I32:I79" si="7">G32*H32</f>
        <v>0.16914625850340156</v>
      </c>
    </row>
    <row r="33" spans="4:15" x14ac:dyDescent="0.25">
      <c r="D33" s="31">
        <v>3</v>
      </c>
      <c r="E33" s="29">
        <f t="shared" si="3"/>
        <v>128</v>
      </c>
      <c r="F33" s="34">
        <f t="shared" si="4"/>
        <v>122.44897959183673</v>
      </c>
      <c r="G33" s="4">
        <f t="shared" si="5"/>
        <v>30.813827571845092</v>
      </c>
      <c r="H33" s="4">
        <f t="shared" si="6"/>
        <v>8.1666666666666676E-3</v>
      </c>
      <c r="I33" s="4">
        <f t="shared" si="7"/>
        <v>0.25164625850340161</v>
      </c>
    </row>
    <row r="34" spans="4:15" x14ac:dyDescent="0.25">
      <c r="D34" s="31">
        <v>4</v>
      </c>
      <c r="E34" s="29">
        <f t="shared" si="3"/>
        <v>113</v>
      </c>
      <c r="F34" s="34">
        <f t="shared" si="4"/>
        <v>122.44897959183673</v>
      </c>
      <c r="G34" s="4">
        <f t="shared" si="5"/>
        <v>89.283215326947058</v>
      </c>
      <c r="H34" s="4">
        <f t="shared" si="6"/>
        <v>8.1666666666666676E-3</v>
      </c>
      <c r="I34" s="4">
        <f t="shared" si="7"/>
        <v>0.72914625850340109</v>
      </c>
      <c r="M34" s="2" t="s">
        <v>11</v>
      </c>
      <c r="N34" s="37">
        <v>0.65769534801286622</v>
      </c>
    </row>
    <row r="35" spans="4:15" x14ac:dyDescent="0.25">
      <c r="D35" s="31">
        <v>5</v>
      </c>
      <c r="E35" s="29">
        <f t="shared" si="3"/>
        <v>111</v>
      </c>
      <c r="F35" s="34">
        <f t="shared" si="4"/>
        <v>122.44897959183673</v>
      </c>
      <c r="G35" s="4">
        <f t="shared" si="5"/>
        <v>131.07913369429397</v>
      </c>
      <c r="H35" s="4">
        <f t="shared" si="6"/>
        <v>8.1666666666666676E-3</v>
      </c>
      <c r="I35" s="4">
        <f t="shared" si="7"/>
        <v>1.0704795918367342</v>
      </c>
      <c r="N35" s="2">
        <f>_xlfn.CHISQ.INV(1-N34,P27)</f>
        <v>43.496666690385894</v>
      </c>
      <c r="O35" s="39">
        <f>N35-M29</f>
        <v>2.3719216812878585E-8</v>
      </c>
    </row>
    <row r="36" spans="4:15" x14ac:dyDescent="0.25">
      <c r="D36" s="31">
        <v>6</v>
      </c>
      <c r="E36" s="29">
        <f t="shared" si="3"/>
        <v>115</v>
      </c>
      <c r="F36" s="34">
        <f t="shared" si="4"/>
        <v>122.44897959183673</v>
      </c>
      <c r="G36" s="4">
        <f t="shared" si="5"/>
        <v>55.48729695960013</v>
      </c>
      <c r="H36" s="4">
        <f t="shared" si="6"/>
        <v>8.1666666666666676E-3</v>
      </c>
      <c r="I36" s="4">
        <f t="shared" si="7"/>
        <v>0.45314625850340112</v>
      </c>
    </row>
    <row r="37" spans="4:15" x14ac:dyDescent="0.25">
      <c r="D37" s="31">
        <v>7</v>
      </c>
      <c r="E37" s="29">
        <f t="shared" si="3"/>
        <v>133</v>
      </c>
      <c r="F37" s="34">
        <f t="shared" si="4"/>
        <v>122.44897959183673</v>
      </c>
      <c r="G37" s="4">
        <f t="shared" si="5"/>
        <v>111.32403165347777</v>
      </c>
      <c r="H37" s="4">
        <f t="shared" si="6"/>
        <v>8.1666666666666676E-3</v>
      </c>
      <c r="I37" s="4">
        <f t="shared" si="7"/>
        <v>0.90914625850340192</v>
      </c>
    </row>
    <row r="38" spans="4:15" x14ac:dyDescent="0.25">
      <c r="D38" s="31">
        <v>8</v>
      </c>
      <c r="E38" s="29">
        <f t="shared" si="3"/>
        <v>116</v>
      </c>
      <c r="F38" s="34">
        <f t="shared" si="4"/>
        <v>122.44897959183673</v>
      </c>
      <c r="G38" s="4">
        <f t="shared" si="5"/>
        <v>41.589337775926666</v>
      </c>
      <c r="H38" s="4">
        <f t="shared" si="6"/>
        <v>8.1666666666666676E-3</v>
      </c>
      <c r="I38" s="4">
        <f t="shared" si="7"/>
        <v>0.33964625850340113</v>
      </c>
    </row>
    <row r="39" spans="4:15" x14ac:dyDescent="0.25">
      <c r="D39" s="31">
        <v>9</v>
      </c>
      <c r="E39" s="29">
        <f t="shared" si="3"/>
        <v>129</v>
      </c>
      <c r="F39" s="34">
        <f t="shared" si="4"/>
        <v>122.44897959183673</v>
      </c>
      <c r="G39" s="4">
        <f t="shared" si="5"/>
        <v>42.915868388171631</v>
      </c>
      <c r="H39" s="4">
        <f t="shared" si="6"/>
        <v>8.1666666666666676E-3</v>
      </c>
      <c r="I39" s="4">
        <f t="shared" si="7"/>
        <v>0.35047959183673505</v>
      </c>
    </row>
    <row r="40" spans="4:15" x14ac:dyDescent="0.25">
      <c r="D40" s="31">
        <v>10</v>
      </c>
      <c r="E40" s="29">
        <f t="shared" si="3"/>
        <v>128</v>
      </c>
      <c r="F40" s="34">
        <f t="shared" si="4"/>
        <v>122.44897959183673</v>
      </c>
      <c r="G40" s="4">
        <f t="shared" si="5"/>
        <v>30.813827571845092</v>
      </c>
      <c r="H40" s="4">
        <f t="shared" si="6"/>
        <v>8.1666666666666676E-3</v>
      </c>
      <c r="I40" s="4">
        <f t="shared" si="7"/>
        <v>0.25164625850340161</v>
      </c>
    </row>
    <row r="41" spans="4:15" x14ac:dyDescent="0.25">
      <c r="D41" s="31">
        <v>11</v>
      </c>
      <c r="E41" s="29">
        <f t="shared" si="3"/>
        <v>136</v>
      </c>
      <c r="F41" s="34">
        <f t="shared" si="4"/>
        <v>122.44897959183673</v>
      </c>
      <c r="G41" s="4">
        <f t="shared" si="5"/>
        <v>183.63015410245737</v>
      </c>
      <c r="H41" s="4">
        <f t="shared" si="6"/>
        <v>8.1666666666666676E-3</v>
      </c>
      <c r="I41" s="4">
        <f t="shared" si="7"/>
        <v>1.4996462585034021</v>
      </c>
    </row>
    <row r="42" spans="4:15" x14ac:dyDescent="0.25">
      <c r="D42" s="31">
        <v>12</v>
      </c>
      <c r="E42" s="29">
        <f t="shared" si="3"/>
        <v>136</v>
      </c>
      <c r="F42" s="34">
        <f t="shared" si="4"/>
        <v>122.44897959183673</v>
      </c>
      <c r="G42" s="4">
        <f t="shared" si="5"/>
        <v>183.63015410245737</v>
      </c>
      <c r="H42" s="4">
        <f t="shared" si="6"/>
        <v>8.1666666666666676E-3</v>
      </c>
      <c r="I42" s="4">
        <f t="shared" si="7"/>
        <v>1.4996462585034021</v>
      </c>
    </row>
    <row r="43" spans="4:15" x14ac:dyDescent="0.25">
      <c r="D43" s="31">
        <v>13</v>
      </c>
      <c r="E43" s="29">
        <f t="shared" si="3"/>
        <v>103</v>
      </c>
      <c r="F43" s="34">
        <f t="shared" si="4"/>
        <v>122.44897959183673</v>
      </c>
      <c r="G43" s="4">
        <f t="shared" si="5"/>
        <v>378.26280716368171</v>
      </c>
      <c r="H43" s="4">
        <f t="shared" si="6"/>
        <v>8.1666666666666676E-3</v>
      </c>
      <c r="I43" s="4">
        <f t="shared" si="7"/>
        <v>3.0891462585034009</v>
      </c>
    </row>
    <row r="44" spans="4:15" x14ac:dyDescent="0.25">
      <c r="D44" s="31">
        <v>14</v>
      </c>
      <c r="E44" s="29">
        <f t="shared" si="3"/>
        <v>118</v>
      </c>
      <c r="F44" s="34">
        <f t="shared" si="4"/>
        <v>122.44897959183673</v>
      </c>
      <c r="G44" s="4">
        <f t="shared" si="5"/>
        <v>19.793419408579734</v>
      </c>
      <c r="H44" s="4">
        <f t="shared" si="6"/>
        <v>8.1666666666666676E-3</v>
      </c>
      <c r="I44" s="4">
        <f t="shared" si="7"/>
        <v>0.16164625850340117</v>
      </c>
    </row>
    <row r="45" spans="4:15" x14ac:dyDescent="0.25">
      <c r="D45" s="31">
        <v>15</v>
      </c>
      <c r="E45" s="29">
        <f t="shared" si="3"/>
        <v>124</v>
      </c>
      <c r="F45" s="34">
        <f t="shared" si="4"/>
        <v>122.44897959183673</v>
      </c>
      <c r="G45" s="4">
        <f t="shared" si="5"/>
        <v>2.40566430653895</v>
      </c>
      <c r="H45" s="4">
        <f t="shared" si="6"/>
        <v>8.1666666666666676E-3</v>
      </c>
      <c r="I45" s="4">
        <f t="shared" si="7"/>
        <v>1.9646258503401428E-2</v>
      </c>
    </row>
    <row r="46" spans="4:15" x14ac:dyDescent="0.25">
      <c r="D46" s="31">
        <v>16</v>
      </c>
      <c r="E46" s="29">
        <f t="shared" si="3"/>
        <v>113</v>
      </c>
      <c r="F46" s="34">
        <f t="shared" si="4"/>
        <v>122.44897959183673</v>
      </c>
      <c r="G46" s="4">
        <f t="shared" si="5"/>
        <v>89.283215326947058</v>
      </c>
      <c r="H46" s="4">
        <f t="shared" si="6"/>
        <v>8.1666666666666676E-3</v>
      </c>
      <c r="I46" s="4">
        <f t="shared" si="7"/>
        <v>0.72914625850340109</v>
      </c>
    </row>
    <row r="47" spans="4:15" x14ac:dyDescent="0.25">
      <c r="D47" s="31">
        <v>17</v>
      </c>
      <c r="E47" s="29">
        <f t="shared" si="3"/>
        <v>112</v>
      </c>
      <c r="F47" s="34">
        <f t="shared" si="4"/>
        <v>122.44897959183673</v>
      </c>
      <c r="G47" s="4">
        <f t="shared" si="5"/>
        <v>109.18117451062052</v>
      </c>
      <c r="H47" s="4">
        <f t="shared" si="6"/>
        <v>8.1666666666666676E-3</v>
      </c>
      <c r="I47" s="4">
        <f t="shared" si="7"/>
        <v>0.89164625850340107</v>
      </c>
    </row>
    <row r="48" spans="4:15" x14ac:dyDescent="0.25">
      <c r="D48" s="31">
        <v>18</v>
      </c>
      <c r="E48" s="29">
        <f>H10</f>
        <v>124</v>
      </c>
      <c r="F48" s="34">
        <f t="shared" si="4"/>
        <v>122.44897959183673</v>
      </c>
      <c r="G48" s="4">
        <f t="shared" si="5"/>
        <v>2.40566430653895</v>
      </c>
      <c r="H48" s="4">
        <f t="shared" si="6"/>
        <v>8.1666666666666676E-3</v>
      </c>
      <c r="I48" s="4">
        <f t="shared" si="7"/>
        <v>1.9646258503401428E-2</v>
      </c>
    </row>
    <row r="49" spans="4:9" x14ac:dyDescent="0.25">
      <c r="D49" s="31">
        <v>19</v>
      </c>
      <c r="E49" s="29">
        <f t="shared" ref="E49:E64" si="8">H11</f>
        <v>113</v>
      </c>
      <c r="F49" s="34">
        <f t="shared" si="4"/>
        <v>122.44897959183673</v>
      </c>
      <c r="G49" s="4">
        <f t="shared" si="5"/>
        <v>89.283215326947058</v>
      </c>
      <c r="H49" s="4">
        <f t="shared" si="6"/>
        <v>8.1666666666666676E-3</v>
      </c>
      <c r="I49" s="4">
        <f t="shared" si="7"/>
        <v>0.72914625850340109</v>
      </c>
    </row>
    <row r="50" spans="4:9" x14ac:dyDescent="0.25">
      <c r="D50" s="31">
        <v>20</v>
      </c>
      <c r="E50" s="29">
        <f t="shared" si="8"/>
        <v>118</v>
      </c>
      <c r="F50" s="34">
        <f t="shared" si="4"/>
        <v>122.44897959183673</v>
      </c>
      <c r="G50" s="4">
        <f t="shared" si="5"/>
        <v>19.793419408579734</v>
      </c>
      <c r="H50" s="4">
        <f t="shared" si="6"/>
        <v>8.1666666666666676E-3</v>
      </c>
      <c r="I50" s="4">
        <f t="shared" si="7"/>
        <v>0.16164625850340117</v>
      </c>
    </row>
    <row r="51" spans="4:9" x14ac:dyDescent="0.25">
      <c r="D51" s="31">
        <v>21</v>
      </c>
      <c r="E51" s="29">
        <f t="shared" si="8"/>
        <v>130</v>
      </c>
      <c r="F51" s="34">
        <f t="shared" si="4"/>
        <v>122.44897959183673</v>
      </c>
      <c r="G51" s="4">
        <f t="shared" si="5"/>
        <v>57.017909204498167</v>
      </c>
      <c r="H51" s="4">
        <f t="shared" si="6"/>
        <v>8.1666666666666676E-3</v>
      </c>
      <c r="I51" s="4">
        <f t="shared" si="7"/>
        <v>0.46564625850340174</v>
      </c>
    </row>
    <row r="52" spans="4:9" x14ac:dyDescent="0.25">
      <c r="D52" s="31">
        <v>22</v>
      </c>
      <c r="E52" s="29">
        <f t="shared" si="8"/>
        <v>137</v>
      </c>
      <c r="F52" s="34">
        <f t="shared" si="4"/>
        <v>122.44897959183673</v>
      </c>
      <c r="G52" s="4">
        <f t="shared" si="5"/>
        <v>211.7321949187839</v>
      </c>
      <c r="H52" s="4">
        <f t="shared" si="6"/>
        <v>8.1666666666666676E-3</v>
      </c>
      <c r="I52" s="4">
        <f t="shared" si="7"/>
        <v>1.7291462585034021</v>
      </c>
    </row>
    <row r="53" spans="4:9" x14ac:dyDescent="0.25">
      <c r="D53" s="31">
        <v>23</v>
      </c>
      <c r="E53" s="29">
        <f t="shared" si="8"/>
        <v>116</v>
      </c>
      <c r="F53" s="34">
        <f t="shared" si="4"/>
        <v>122.44897959183673</v>
      </c>
      <c r="G53" s="4">
        <f t="shared" si="5"/>
        <v>41.589337775926666</v>
      </c>
      <c r="H53" s="4">
        <f t="shared" si="6"/>
        <v>8.1666666666666676E-3</v>
      </c>
      <c r="I53" s="4">
        <f t="shared" si="7"/>
        <v>0.33964625850340113</v>
      </c>
    </row>
    <row r="54" spans="4:9" x14ac:dyDescent="0.25">
      <c r="D54" s="31">
        <v>24</v>
      </c>
      <c r="E54" s="29">
        <f t="shared" si="8"/>
        <v>126</v>
      </c>
      <c r="F54" s="34">
        <f t="shared" si="4"/>
        <v>122.44897959183673</v>
      </c>
      <c r="G54" s="4">
        <f t="shared" si="5"/>
        <v>12.609745939192022</v>
      </c>
      <c r="H54" s="4">
        <f t="shared" si="6"/>
        <v>8.1666666666666676E-3</v>
      </c>
      <c r="I54" s="4">
        <f t="shared" si="7"/>
        <v>0.10297959183673486</v>
      </c>
    </row>
    <row r="55" spans="4:9" x14ac:dyDescent="0.25">
      <c r="D55" s="31">
        <v>25</v>
      </c>
      <c r="E55" s="29">
        <f t="shared" si="8"/>
        <v>103</v>
      </c>
      <c r="F55" s="34">
        <f t="shared" si="4"/>
        <v>122.44897959183673</v>
      </c>
      <c r="G55" s="4">
        <f t="shared" si="5"/>
        <v>378.26280716368171</v>
      </c>
      <c r="H55" s="4">
        <f t="shared" si="6"/>
        <v>8.1666666666666676E-3</v>
      </c>
      <c r="I55" s="4">
        <f t="shared" si="7"/>
        <v>3.0891462585034009</v>
      </c>
    </row>
    <row r="56" spans="4:9" x14ac:dyDescent="0.25">
      <c r="D56" s="31">
        <v>26</v>
      </c>
      <c r="E56" s="29">
        <f t="shared" si="8"/>
        <v>128</v>
      </c>
      <c r="F56" s="34">
        <f t="shared" si="4"/>
        <v>122.44897959183673</v>
      </c>
      <c r="G56" s="4">
        <f t="shared" si="5"/>
        <v>30.813827571845092</v>
      </c>
      <c r="H56" s="4">
        <f t="shared" si="6"/>
        <v>8.1666666666666676E-3</v>
      </c>
      <c r="I56" s="4">
        <f t="shared" si="7"/>
        <v>0.25164625850340161</v>
      </c>
    </row>
    <row r="57" spans="4:9" x14ac:dyDescent="0.25">
      <c r="D57" s="31">
        <v>27</v>
      </c>
      <c r="E57" s="29">
        <f t="shared" si="8"/>
        <v>110</v>
      </c>
      <c r="F57" s="34">
        <f t="shared" si="4"/>
        <v>122.44897959183673</v>
      </c>
      <c r="G57" s="4">
        <f t="shared" si="5"/>
        <v>154.97709287796744</v>
      </c>
      <c r="H57" s="4">
        <f t="shared" si="6"/>
        <v>8.1666666666666676E-3</v>
      </c>
      <c r="I57" s="4">
        <f t="shared" si="7"/>
        <v>1.265646258503401</v>
      </c>
    </row>
    <row r="58" spans="4:9" x14ac:dyDescent="0.25">
      <c r="D58" s="31">
        <v>28</v>
      </c>
      <c r="E58" s="29">
        <f t="shared" si="8"/>
        <v>131</v>
      </c>
      <c r="F58" s="34">
        <f t="shared" si="4"/>
        <v>122.44897959183673</v>
      </c>
      <c r="G58" s="4">
        <f t="shared" si="5"/>
        <v>73.119950020824703</v>
      </c>
      <c r="H58" s="4">
        <f t="shared" si="6"/>
        <v>8.1666666666666676E-3</v>
      </c>
      <c r="I58" s="4">
        <f t="shared" si="7"/>
        <v>0.59714625850340186</v>
      </c>
    </row>
    <row r="59" spans="4:9" x14ac:dyDescent="0.25">
      <c r="D59" s="31">
        <v>29</v>
      </c>
      <c r="E59" s="29">
        <f t="shared" si="8"/>
        <v>118</v>
      </c>
      <c r="F59" s="34">
        <f t="shared" si="4"/>
        <v>122.44897959183673</v>
      </c>
      <c r="G59" s="4">
        <f t="shared" si="5"/>
        <v>19.793419408579734</v>
      </c>
      <c r="H59" s="4">
        <f t="shared" si="6"/>
        <v>8.1666666666666676E-3</v>
      </c>
      <c r="I59" s="4">
        <f t="shared" si="7"/>
        <v>0.16164625850340117</v>
      </c>
    </row>
    <row r="60" spans="4:9" x14ac:dyDescent="0.25">
      <c r="D60" s="31">
        <v>30</v>
      </c>
      <c r="E60" s="29">
        <f t="shared" si="8"/>
        <v>143</v>
      </c>
      <c r="F60" s="34">
        <f t="shared" si="4"/>
        <v>122.44897959183673</v>
      </c>
      <c r="G60" s="4">
        <f t="shared" si="5"/>
        <v>422.34443981674315</v>
      </c>
      <c r="H60" s="4">
        <f t="shared" si="6"/>
        <v>8.1666666666666676E-3</v>
      </c>
      <c r="I60" s="4">
        <f t="shared" si="7"/>
        <v>3.449146258503403</v>
      </c>
    </row>
    <row r="61" spans="4:9" x14ac:dyDescent="0.25">
      <c r="D61" s="31">
        <v>31</v>
      </c>
      <c r="E61" s="29">
        <f t="shared" si="8"/>
        <v>125</v>
      </c>
      <c r="F61" s="34">
        <f t="shared" si="4"/>
        <v>122.44897959183673</v>
      </c>
      <c r="G61" s="4">
        <f t="shared" si="5"/>
        <v>6.5077051228654863</v>
      </c>
      <c r="H61" s="4">
        <f t="shared" si="6"/>
        <v>8.1666666666666676E-3</v>
      </c>
      <c r="I61" s="4">
        <f t="shared" si="7"/>
        <v>5.3146258503401475E-2</v>
      </c>
    </row>
    <row r="62" spans="4:9" x14ac:dyDescent="0.25">
      <c r="D62" s="31">
        <v>32</v>
      </c>
      <c r="E62" s="29">
        <f t="shared" si="8"/>
        <v>123</v>
      </c>
      <c r="F62" s="34">
        <f t="shared" si="4"/>
        <v>122.44897959183673</v>
      </c>
      <c r="G62" s="4">
        <f t="shared" si="5"/>
        <v>0.30362349021241436</v>
      </c>
      <c r="H62" s="4">
        <f t="shared" si="6"/>
        <v>8.1666666666666676E-3</v>
      </c>
      <c r="I62" s="4">
        <f t="shared" si="7"/>
        <v>2.4795918367347177E-3</v>
      </c>
    </row>
    <row r="63" spans="4:9" x14ac:dyDescent="0.25">
      <c r="D63" s="31">
        <v>33</v>
      </c>
      <c r="E63" s="29">
        <f t="shared" si="8"/>
        <v>115</v>
      </c>
      <c r="F63" s="34">
        <f t="shared" si="4"/>
        <v>122.44897959183673</v>
      </c>
      <c r="G63" s="4">
        <f t="shared" si="5"/>
        <v>55.48729695960013</v>
      </c>
      <c r="H63" s="4">
        <f t="shared" si="6"/>
        <v>8.1666666666666676E-3</v>
      </c>
      <c r="I63" s="4">
        <f t="shared" si="7"/>
        <v>0.45314625850340112</v>
      </c>
    </row>
    <row r="64" spans="4:9" x14ac:dyDescent="0.25">
      <c r="D64" s="31">
        <v>34</v>
      </c>
      <c r="E64" s="29">
        <f t="shared" si="8"/>
        <v>116</v>
      </c>
      <c r="F64" s="34">
        <f t="shared" si="4"/>
        <v>122.44897959183673</v>
      </c>
      <c r="G64" s="4">
        <f t="shared" si="5"/>
        <v>41.589337775926666</v>
      </c>
      <c r="H64" s="4">
        <f t="shared" si="6"/>
        <v>8.1666666666666676E-3</v>
      </c>
      <c r="I64" s="4">
        <f t="shared" si="7"/>
        <v>0.33964625850340113</v>
      </c>
    </row>
    <row r="65" spans="4:9" x14ac:dyDescent="0.25">
      <c r="D65" s="31">
        <v>35</v>
      </c>
      <c r="E65" s="29">
        <f>K10</f>
        <v>128</v>
      </c>
      <c r="F65" s="34">
        <f t="shared" si="4"/>
        <v>122.44897959183673</v>
      </c>
      <c r="G65" s="4">
        <f t="shared" si="5"/>
        <v>30.813827571845092</v>
      </c>
      <c r="H65" s="4">
        <f t="shared" si="6"/>
        <v>8.1666666666666676E-3</v>
      </c>
      <c r="I65" s="4">
        <f t="shared" si="7"/>
        <v>0.25164625850340161</v>
      </c>
    </row>
    <row r="66" spans="4:9" x14ac:dyDescent="0.25">
      <c r="D66" s="31">
        <v>36</v>
      </c>
      <c r="E66" s="29">
        <f t="shared" ref="E66:E79" si="9">K11</f>
        <v>120</v>
      </c>
      <c r="F66" s="34">
        <f t="shared" si="4"/>
        <v>122.44897959183673</v>
      </c>
      <c r="G66" s="4">
        <f t="shared" si="5"/>
        <v>5.9975010412328071</v>
      </c>
      <c r="H66" s="4">
        <f t="shared" si="6"/>
        <v>8.1666666666666676E-3</v>
      </c>
      <c r="I66" s="4">
        <f t="shared" si="7"/>
        <v>4.8979591836734594E-2</v>
      </c>
    </row>
    <row r="67" spans="4:9" x14ac:dyDescent="0.25">
      <c r="D67" s="31">
        <v>37</v>
      </c>
      <c r="E67" s="29">
        <f t="shared" si="9"/>
        <v>131</v>
      </c>
      <c r="F67" s="34">
        <f t="shared" si="4"/>
        <v>122.44897959183673</v>
      </c>
      <c r="G67" s="4">
        <f t="shared" si="5"/>
        <v>73.119950020824703</v>
      </c>
      <c r="H67" s="4">
        <f t="shared" si="6"/>
        <v>8.1666666666666676E-3</v>
      </c>
      <c r="I67" s="4">
        <f t="shared" si="7"/>
        <v>0.59714625850340186</v>
      </c>
    </row>
    <row r="68" spans="4:9" x14ac:dyDescent="0.25">
      <c r="D68" s="31">
        <v>38</v>
      </c>
      <c r="E68" s="29">
        <f t="shared" si="9"/>
        <v>129</v>
      </c>
      <c r="F68" s="34">
        <f t="shared" si="4"/>
        <v>122.44897959183673</v>
      </c>
      <c r="G68" s="4">
        <f t="shared" si="5"/>
        <v>42.915868388171631</v>
      </c>
      <c r="H68" s="4">
        <f t="shared" si="6"/>
        <v>8.1666666666666676E-3</v>
      </c>
      <c r="I68" s="4">
        <f t="shared" si="7"/>
        <v>0.35047959183673505</v>
      </c>
    </row>
    <row r="69" spans="4:9" x14ac:dyDescent="0.25">
      <c r="D69" s="31">
        <v>39</v>
      </c>
      <c r="E69" s="29">
        <f t="shared" si="9"/>
        <v>121</v>
      </c>
      <c r="F69" s="34">
        <f t="shared" si="4"/>
        <v>122.44897959183673</v>
      </c>
      <c r="G69" s="4">
        <f t="shared" si="5"/>
        <v>2.0995418575593425</v>
      </c>
      <c r="H69" s="4">
        <f t="shared" si="6"/>
        <v>8.1666666666666676E-3</v>
      </c>
      <c r="I69" s="4">
        <f t="shared" si="7"/>
        <v>1.7146258503401301E-2</v>
      </c>
    </row>
    <row r="70" spans="4:9" x14ac:dyDescent="0.25">
      <c r="D70" s="31">
        <v>40</v>
      </c>
      <c r="E70" s="29">
        <f t="shared" si="9"/>
        <v>144</v>
      </c>
      <c r="F70" s="34">
        <f t="shared" si="4"/>
        <v>122.44897959183673</v>
      </c>
      <c r="G70" s="4">
        <f t="shared" si="5"/>
        <v>464.44648063306965</v>
      </c>
      <c r="H70" s="4">
        <f t="shared" si="6"/>
        <v>8.1666666666666676E-3</v>
      </c>
      <c r="I70" s="4">
        <f t="shared" si="7"/>
        <v>3.7929795918367359</v>
      </c>
    </row>
    <row r="71" spans="4:9" x14ac:dyDescent="0.25">
      <c r="D71" s="31">
        <v>41</v>
      </c>
      <c r="E71" s="29">
        <f t="shared" si="9"/>
        <v>117</v>
      </c>
      <c r="F71" s="34">
        <f t="shared" si="4"/>
        <v>122.44897959183673</v>
      </c>
      <c r="G71" s="4">
        <f t="shared" si="5"/>
        <v>29.691378592253198</v>
      </c>
      <c r="H71" s="4">
        <f t="shared" si="6"/>
        <v>8.1666666666666676E-3</v>
      </c>
      <c r="I71" s="4">
        <f t="shared" si="7"/>
        <v>0.24247959183673448</v>
      </c>
    </row>
    <row r="72" spans="4:9" x14ac:dyDescent="0.25">
      <c r="D72" s="31">
        <v>42</v>
      </c>
      <c r="E72" s="29">
        <f t="shared" si="9"/>
        <v>99</v>
      </c>
      <c r="F72" s="34">
        <f t="shared" si="4"/>
        <v>122.44897959183673</v>
      </c>
      <c r="G72" s="4">
        <f t="shared" si="5"/>
        <v>549.85464389837557</v>
      </c>
      <c r="H72" s="4">
        <f t="shared" si="6"/>
        <v>8.1666666666666676E-3</v>
      </c>
      <c r="I72" s="4">
        <f t="shared" si="7"/>
        <v>4.490479591836734</v>
      </c>
    </row>
    <row r="73" spans="4:9" x14ac:dyDescent="0.25">
      <c r="D73" s="31">
        <v>43</v>
      </c>
      <c r="E73" s="29">
        <f t="shared" si="9"/>
        <v>125</v>
      </c>
      <c r="F73" s="34">
        <f t="shared" si="4"/>
        <v>122.44897959183673</v>
      </c>
      <c r="G73" s="4">
        <f t="shared" si="5"/>
        <v>6.5077051228654863</v>
      </c>
      <c r="H73" s="4">
        <f t="shared" si="6"/>
        <v>8.1666666666666676E-3</v>
      </c>
      <c r="I73" s="4">
        <f t="shared" si="7"/>
        <v>5.3146258503401475E-2</v>
      </c>
    </row>
    <row r="74" spans="4:9" x14ac:dyDescent="0.25">
      <c r="D74" s="31">
        <v>44</v>
      </c>
      <c r="E74" s="29">
        <f t="shared" si="9"/>
        <v>120</v>
      </c>
      <c r="F74" s="34">
        <f t="shared" si="4"/>
        <v>122.44897959183673</v>
      </c>
      <c r="G74" s="4">
        <f t="shared" si="5"/>
        <v>5.9975010412328071</v>
      </c>
      <c r="H74" s="4">
        <f t="shared" si="6"/>
        <v>8.1666666666666676E-3</v>
      </c>
      <c r="I74" s="4">
        <f t="shared" si="7"/>
        <v>4.8979591836734594E-2</v>
      </c>
    </row>
    <row r="75" spans="4:9" x14ac:dyDescent="0.25">
      <c r="D75" s="31">
        <v>45</v>
      </c>
      <c r="E75" s="29">
        <f t="shared" si="9"/>
        <v>138</v>
      </c>
      <c r="F75" s="34">
        <f t="shared" si="4"/>
        <v>122.44897959183673</v>
      </c>
      <c r="G75" s="4">
        <f t="shared" si="5"/>
        <v>241.83423573511044</v>
      </c>
      <c r="H75" s="4">
        <f t="shared" si="6"/>
        <v>8.1666666666666676E-3</v>
      </c>
      <c r="I75" s="4">
        <f t="shared" si="7"/>
        <v>1.9749795918367354</v>
      </c>
    </row>
    <row r="76" spans="4:9" x14ac:dyDescent="0.25">
      <c r="D76" s="31">
        <v>46</v>
      </c>
      <c r="E76" s="29">
        <f t="shared" si="9"/>
        <v>109</v>
      </c>
      <c r="F76" s="34">
        <f t="shared" si="4"/>
        <v>122.44897959183673</v>
      </c>
      <c r="G76" s="4">
        <f t="shared" si="5"/>
        <v>180.8750520616409</v>
      </c>
      <c r="H76" s="4">
        <f t="shared" si="6"/>
        <v>8.1666666666666676E-3</v>
      </c>
      <c r="I76" s="4">
        <f t="shared" si="7"/>
        <v>1.4771462585034008</v>
      </c>
    </row>
    <row r="77" spans="4:9" x14ac:dyDescent="0.25">
      <c r="D77" s="31">
        <v>47</v>
      </c>
      <c r="E77" s="29">
        <f t="shared" si="9"/>
        <v>125</v>
      </c>
      <c r="F77" s="34">
        <f t="shared" si="4"/>
        <v>122.44897959183673</v>
      </c>
      <c r="G77" s="4">
        <f t="shared" si="5"/>
        <v>6.5077051228654863</v>
      </c>
      <c r="H77" s="4">
        <f t="shared" si="6"/>
        <v>8.1666666666666676E-3</v>
      </c>
      <c r="I77" s="4">
        <f t="shared" si="7"/>
        <v>5.3146258503401475E-2</v>
      </c>
    </row>
    <row r="78" spans="4:9" x14ac:dyDescent="0.25">
      <c r="D78" s="31">
        <v>48</v>
      </c>
      <c r="E78" s="29">
        <f t="shared" si="9"/>
        <v>108</v>
      </c>
      <c r="F78" s="34">
        <f t="shared" si="4"/>
        <v>122.44897959183673</v>
      </c>
      <c r="G78" s="4">
        <f t="shared" si="5"/>
        <v>208.77301124531436</v>
      </c>
      <c r="H78" s="4">
        <f t="shared" si="6"/>
        <v>8.1666666666666676E-3</v>
      </c>
      <c r="I78" s="4">
        <f t="shared" si="7"/>
        <v>1.7049795918367341</v>
      </c>
    </row>
    <row r="79" spans="4:9" ht="15.75" thickBot="1" x14ac:dyDescent="0.3">
      <c r="D79" s="5">
        <v>49</v>
      </c>
      <c r="E79" s="30">
        <f t="shared" si="9"/>
        <v>140</v>
      </c>
      <c r="F79" s="35">
        <f t="shared" si="4"/>
        <v>122.44897959183673</v>
      </c>
      <c r="G79" s="4">
        <f t="shared" si="5"/>
        <v>308.03831736776351</v>
      </c>
      <c r="H79" s="4">
        <f t="shared" si="6"/>
        <v>8.1666666666666676E-3</v>
      </c>
      <c r="I79" s="4">
        <f t="shared" si="7"/>
        <v>2.5156462585034021</v>
      </c>
    </row>
    <row r="80" spans="4:9" ht="15.75" thickBot="1" x14ac:dyDescent="0.3">
      <c r="E80" s="32">
        <f>SUM(E31:E79)</f>
        <v>6000</v>
      </c>
      <c r="F80" s="4"/>
      <c r="G80" s="4"/>
      <c r="H80" s="4"/>
      <c r="I80" s="4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JF.5013392</dc:creator>
  <cp:lastModifiedBy>Pablo</cp:lastModifiedBy>
  <dcterms:created xsi:type="dcterms:W3CDTF">2019-09-23T10:50:33Z</dcterms:created>
  <dcterms:modified xsi:type="dcterms:W3CDTF">2019-10-18T10:35:29Z</dcterms:modified>
</cp:coreProperties>
</file>